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18\Economic Letters\"/>
    </mc:Choice>
  </mc:AlternateContent>
  <xr:revisionPtr revIDLastSave="0" documentId="13_ncr:1_{DACD6739-7A98-4D08-915F-DB89D23BFA1D}" xr6:coauthVersionLast="38" xr6:coauthVersionMax="38" xr10:uidLastSave="{00000000-0000-0000-0000-000000000000}"/>
  <bookViews>
    <workbookView xWindow="0" yWindow="0" windowWidth="16392" windowHeight="5316" activeTab="1" xr2:uid="{0A0ADBDA-B374-4F17-AD9D-5C555D204171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H9" i="1"/>
  <c r="I9" i="1"/>
  <c r="G9" i="1"/>
  <c r="D11" i="1"/>
  <c r="C11" i="1"/>
  <c r="E9" i="1"/>
  <c r="F9" i="1"/>
  <c r="D9" i="1"/>
  <c r="D6" i="1"/>
  <c r="E6" i="1"/>
  <c r="F6" i="1"/>
  <c r="G6" i="1"/>
  <c r="H6" i="1"/>
  <c r="I6" i="1"/>
  <c r="D7" i="1"/>
  <c r="E7" i="1"/>
  <c r="F7" i="1"/>
  <c r="G7" i="1"/>
  <c r="H7" i="1"/>
  <c r="I7" i="1"/>
  <c r="C7" i="1"/>
  <c r="C6" i="1"/>
</calcChain>
</file>

<file path=xl/sharedStrings.xml><?xml version="1.0" encoding="utf-8"?>
<sst xmlns="http://schemas.openxmlformats.org/spreadsheetml/2006/main" count="12" uniqueCount="11">
  <si>
    <t>FXR forecast with Credit Committee Restructuring Proposal</t>
  </si>
  <si>
    <t>IMF SR Page 16</t>
  </si>
  <si>
    <t>Change in Reserves, US$m</t>
  </si>
  <si>
    <t>Restructuring needs, US$m</t>
  </si>
  <si>
    <t>Change in Reserves, BDS$m</t>
  </si>
  <si>
    <t>Restructuring needs, BDS$m</t>
  </si>
  <si>
    <t>FX reserves, BDS$m</t>
  </si>
  <si>
    <t>2017, CBB PR</t>
  </si>
  <si>
    <t>FX reserves, no restructuring, BDS$</t>
  </si>
  <si>
    <t>FX reserves, Credit Committee Proposal, BDS$</t>
  </si>
  <si>
    <t>Interest on US$ bonds, BDS$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</si>
</sst>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 Reserves Forecast, 2018-2023,</a:t>
            </a:r>
            <a:r>
              <a:rPr lang="en-US" baseline="0"/>
              <a:t> BDS$m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9486111111111112"/>
          <c:w val="0.87753018372703417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v>Without restructuring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9-4577-A40E-34A9984E24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Sheet1!$D$3:$I$3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Sheet1!$D$9:$I$9</c:f>
              <c:numCache>
                <c:formatCode>General</c:formatCode>
                <c:ptCount val="6"/>
                <c:pt idx="0">
                  <c:v>701</c:v>
                </c:pt>
                <c:pt idx="1">
                  <c:v>1051</c:v>
                </c:pt>
                <c:pt idx="2">
                  <c:v>1359</c:v>
                </c:pt>
                <c:pt idx="3">
                  <c:v>1255</c:v>
                </c:pt>
                <c:pt idx="4">
                  <c:v>893</c:v>
                </c:pt>
                <c:pt idx="5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C9-4577-A40E-34A9984E24C0}"/>
            </c:ext>
          </c:extLst>
        </c:ser>
        <c:ser>
          <c:idx val="1"/>
          <c:order val="1"/>
          <c:tx>
            <c:v>Credit Committee proposal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9-4577-A40E-34A9984E24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Sheet1!$D$3:$I$3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Sheet1!$D$11:$I$11</c:f>
              <c:numCache>
                <c:formatCode>General</c:formatCode>
                <c:ptCount val="6"/>
                <c:pt idx="0">
                  <c:v>701</c:v>
                </c:pt>
                <c:pt idx="1">
                  <c:v>927</c:v>
                </c:pt>
                <c:pt idx="2">
                  <c:v>1235</c:v>
                </c:pt>
                <c:pt idx="3">
                  <c:v>1265</c:v>
                </c:pt>
                <c:pt idx="4">
                  <c:v>1261</c:v>
                </c:pt>
                <c:pt idx="5">
                  <c:v>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9-4577-A40E-34A9984E2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612120"/>
        <c:axId val="508615728"/>
      </c:lineChart>
      <c:catAx>
        <c:axId val="50861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15728"/>
        <c:crosses val="autoZero"/>
        <c:auto val="1"/>
        <c:lblAlgn val="ctr"/>
        <c:lblOffset val="100"/>
        <c:noMultiLvlLbl val="0"/>
      </c:catAx>
      <c:valAx>
        <c:axId val="508615728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1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08180227471566"/>
          <c:y val="0.82886186486070912"/>
          <c:w val="0.75783617672790904"/>
          <c:h val="0.11534404944755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 Reserves Forecast, 2018-2023, BDS$m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9486111111111112"/>
          <c:w val="0.87753018372703417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v>Without restructuring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95-4BFD-B078-87D36B10E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Sheet1!$D$3:$I$3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Sheet1!$D$9:$I$9</c:f>
              <c:numCache>
                <c:formatCode>General</c:formatCode>
                <c:ptCount val="6"/>
                <c:pt idx="0">
                  <c:v>701</c:v>
                </c:pt>
                <c:pt idx="1">
                  <c:v>1051</c:v>
                </c:pt>
                <c:pt idx="2">
                  <c:v>1359</c:v>
                </c:pt>
                <c:pt idx="3">
                  <c:v>1255</c:v>
                </c:pt>
                <c:pt idx="4">
                  <c:v>893</c:v>
                </c:pt>
                <c:pt idx="5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5-4BFD-B078-87D36B10ED1B}"/>
            </c:ext>
          </c:extLst>
        </c:ser>
        <c:ser>
          <c:idx val="1"/>
          <c:order val="1"/>
          <c:tx>
            <c:v>Credit Committee proposal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95-4BFD-B078-87D36B10E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Sheet1!$D$3:$I$3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Sheet1!$D$11:$I$11</c:f>
              <c:numCache>
                <c:formatCode>General</c:formatCode>
                <c:ptCount val="6"/>
                <c:pt idx="0">
                  <c:v>701</c:v>
                </c:pt>
                <c:pt idx="1">
                  <c:v>927</c:v>
                </c:pt>
                <c:pt idx="2">
                  <c:v>1235</c:v>
                </c:pt>
                <c:pt idx="3">
                  <c:v>1265</c:v>
                </c:pt>
                <c:pt idx="4">
                  <c:v>1261</c:v>
                </c:pt>
                <c:pt idx="5">
                  <c:v>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95-4BFD-B078-87D36B10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612120"/>
        <c:axId val="508615728"/>
      </c:lineChart>
      <c:catAx>
        <c:axId val="50861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15728"/>
        <c:crosses val="autoZero"/>
        <c:auto val="1"/>
        <c:lblAlgn val="ctr"/>
        <c:lblOffset val="100"/>
        <c:noMultiLvlLbl val="0"/>
      </c:catAx>
      <c:valAx>
        <c:axId val="508615728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1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488950</xdr:colOff>
      <xdr:row>14</xdr:row>
      <xdr:rowOff>44454</xdr:rowOff>
    </xdr:from>
    <xdr:to>
      <xdr:col>10</xdr:col>
      <xdr:colOff>184150</xdr:colOff>
      <xdr:row>30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C3BD69-B036-4509-ABCD-A8DE63C59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16</xdr:row>
      <xdr:rowOff>33015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8B589E-BB52-484B-80E9-7E6A7E184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</cdr:x>
      <cdr:y>0.06695</cdr:y>
    </cdr:from>
    <cdr:to>
      <cdr:x>0.26</cdr:x>
      <cdr:y>0.42747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21A7FA-E077-40D0-B4EE-9455B2467A2A}"/>
            </a:ext>
          </a:extLst>
        </cdr:cNvPr>
        <cdr:cNvSpPr txBox="1"/>
      </cdr:nvSpPr>
      <cdr:spPr>
        <a:xfrm xmlns:a="http://schemas.openxmlformats.org/drawingml/2006/main">
          <a:off x="274320" y="198120"/>
          <a:ext cx="914400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 the absence of restructuring</a:t>
          </a:r>
        </a:p>
        <a:p xmlns:a="http://schemas.openxmlformats.org/drawingml/2006/main">
          <a:r>
            <a:rPr lang="en-US" sz="1200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CBB foreign</a:t>
          </a:r>
          <a:r>
            <a:rPr lang="en-US" sz="1200" baseline="0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reserves decline in</a:t>
          </a:r>
        </a:p>
        <a:p xmlns:a="http://schemas.openxmlformats.org/drawingml/2006/main">
          <a:r>
            <a:rPr lang="en-US" sz="1200" baseline="0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2021, 2022 and 2023, </a:t>
          </a:r>
        </a:p>
        <a:p xmlns:a="http://schemas.openxmlformats.org/drawingml/2006/main">
          <a:r>
            <a:rPr lang="en-US" sz="1200" baseline="0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leaving the BDS$ in </a:t>
          </a:r>
        </a:p>
        <a:p xmlns:a="http://schemas.openxmlformats.org/drawingml/2006/main">
          <a:r>
            <a:rPr lang="en-US" sz="1200" baseline="0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danger of devaluation.</a:t>
          </a:r>
          <a:endParaRPr lang="en-US" sz="1200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0.34</cdr:x>
      <cdr:y>0.66438</cdr:y>
    </cdr:from>
    <cdr:to>
      <cdr:x>0.54</cdr:x>
      <cdr:y>0.97339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4643926-6969-4F40-B017-EC602C949E6A}"/>
            </a:ext>
          </a:extLst>
        </cdr:cNvPr>
        <cdr:cNvSpPr txBox="1"/>
      </cdr:nvSpPr>
      <cdr:spPr>
        <a:xfrm xmlns:a="http://schemas.openxmlformats.org/drawingml/2006/main">
          <a:off x="1554480" y="19659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accent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Committee of External Creditors has </a:t>
          </a:r>
        </a:p>
        <a:p xmlns:a="http://schemas.openxmlformats.org/drawingml/2006/main">
          <a:r>
            <a:rPr lang="en-US" sz="1200">
              <a:solidFill>
                <a:schemeClr val="accent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offered a proposal that would avoid</a:t>
          </a:r>
          <a:r>
            <a:rPr lang="en-US" sz="1200" baseline="0">
              <a:solidFill>
                <a:schemeClr val="accent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these</a:t>
          </a:r>
        </a:p>
        <a:p xmlns:a="http://schemas.openxmlformats.org/drawingml/2006/main">
          <a:r>
            <a:rPr lang="en-US" sz="1200" baseline="0">
              <a:solidFill>
                <a:schemeClr val="accent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foreign reserve losses, leaving the CBB </a:t>
          </a:r>
        </a:p>
        <a:p xmlns:a="http://schemas.openxmlformats.org/drawingml/2006/main">
          <a:r>
            <a:rPr lang="en-US" sz="1200" baseline="0">
              <a:solidFill>
                <a:schemeClr val="accent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a healthy foreign reserves balance.</a:t>
          </a:r>
        </a:p>
        <a:p xmlns:a="http://schemas.openxmlformats.org/drawingml/2006/main">
          <a:endParaRPr lang="en-US" sz="1200">
            <a:solidFill>
              <a:schemeClr val="accent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7178-A6B0-4EA9-B3FE-2B300B83483F}">
  <dimension ref="A1:I11"/>
  <sheetViews>
    <sheetView zoomScale="120" zoomScaleNormal="12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29" sqref="B29"/>
    </sheetView>
  </sheetViews>
  <sheetFormatPr defaultRowHeight="14.4" x14ac:dyDescent="0.3"/>
  <cols>
    <col min="1" max="1" width="24.33203125" customWidth="1"/>
    <col min="2" max="2" width="14.88671875" customWidth="1"/>
  </cols>
  <sheetData>
    <row r="1" spans="1:9" x14ac:dyDescent="0.3">
      <c r="A1" s="1" t="s">
        <v>0</v>
      </c>
    </row>
    <row r="3" spans="1:9" x14ac:dyDescent="0.3">
      <c r="C3">
        <v>2017</v>
      </c>
      <c r="D3">
        <v>2018</v>
      </c>
      <c r="E3">
        <v>2019</v>
      </c>
      <c r="F3">
        <v>2020</v>
      </c>
      <c r="G3">
        <v>2021</v>
      </c>
      <c r="H3">
        <v>2022</v>
      </c>
      <c r="I3">
        <v>2023</v>
      </c>
    </row>
    <row r="4" spans="1:9" x14ac:dyDescent="0.3">
      <c r="A4" t="s">
        <v>2</v>
      </c>
      <c r="B4" t="s">
        <v>1</v>
      </c>
      <c r="C4">
        <v>-131</v>
      </c>
      <c r="D4">
        <v>114</v>
      </c>
      <c r="E4">
        <v>175</v>
      </c>
      <c r="F4">
        <v>154</v>
      </c>
      <c r="G4">
        <v>77</v>
      </c>
      <c r="H4">
        <v>60</v>
      </c>
      <c r="I4">
        <v>92</v>
      </c>
    </row>
    <row r="5" spans="1:9" x14ac:dyDescent="0.3">
      <c r="A5" t="s">
        <v>3</v>
      </c>
      <c r="B5" t="s">
        <v>1</v>
      </c>
      <c r="C5">
        <v>0</v>
      </c>
      <c r="D5">
        <v>-50</v>
      </c>
      <c r="E5">
        <v>-67</v>
      </c>
      <c r="F5">
        <v>-66</v>
      </c>
      <c r="G5">
        <v>129</v>
      </c>
      <c r="H5">
        <v>241</v>
      </c>
      <c r="I5">
        <v>99</v>
      </c>
    </row>
    <row r="6" spans="1:9" x14ac:dyDescent="0.3">
      <c r="A6" t="s">
        <v>4</v>
      </c>
      <c r="C6">
        <f>2*C4</f>
        <v>-262</v>
      </c>
      <c r="D6">
        <f t="shared" ref="D6:I6" si="0">2*D4</f>
        <v>228</v>
      </c>
      <c r="E6">
        <f t="shared" si="0"/>
        <v>350</v>
      </c>
      <c r="F6">
        <f t="shared" si="0"/>
        <v>308</v>
      </c>
      <c r="G6">
        <f t="shared" si="0"/>
        <v>154</v>
      </c>
      <c r="H6">
        <f t="shared" si="0"/>
        <v>120</v>
      </c>
      <c r="I6">
        <f t="shared" si="0"/>
        <v>184</v>
      </c>
    </row>
    <row r="7" spans="1:9" x14ac:dyDescent="0.3">
      <c r="A7" t="s">
        <v>5</v>
      </c>
      <c r="C7">
        <f>2*C5</f>
        <v>0</v>
      </c>
      <c r="D7">
        <f t="shared" ref="D7:I7" si="1">2*D5</f>
        <v>-100</v>
      </c>
      <c r="E7">
        <f t="shared" si="1"/>
        <v>-134</v>
      </c>
      <c r="F7">
        <f t="shared" si="1"/>
        <v>-132</v>
      </c>
      <c r="G7">
        <f t="shared" si="1"/>
        <v>258</v>
      </c>
      <c r="H7">
        <f t="shared" si="1"/>
        <v>482</v>
      </c>
      <c r="I7">
        <f t="shared" si="1"/>
        <v>198</v>
      </c>
    </row>
    <row r="8" spans="1:9" x14ac:dyDescent="0.3">
      <c r="A8" t="s">
        <v>6</v>
      </c>
      <c r="B8" t="s">
        <v>7</v>
      </c>
      <c r="C8">
        <v>473</v>
      </c>
    </row>
    <row r="9" spans="1:9" x14ac:dyDescent="0.3">
      <c r="A9" t="s">
        <v>8</v>
      </c>
      <c r="C9">
        <v>473</v>
      </c>
      <c r="D9">
        <f>C9+D6</f>
        <v>701</v>
      </c>
      <c r="E9">
        <f t="shared" ref="E9:F9" si="2">D9+E6</f>
        <v>1051</v>
      </c>
      <c r="F9">
        <f t="shared" si="2"/>
        <v>1359</v>
      </c>
      <c r="G9">
        <f>F9+G6-G7</f>
        <v>1255</v>
      </c>
      <c r="H9">
        <f t="shared" ref="H9:I9" si="3">G9+H6-H7</f>
        <v>893</v>
      </c>
      <c r="I9">
        <f t="shared" si="3"/>
        <v>879</v>
      </c>
    </row>
    <row r="10" spans="1:9" x14ac:dyDescent="0.3">
      <c r="A10" t="s">
        <v>10</v>
      </c>
      <c r="E10">
        <v>124</v>
      </c>
      <c r="F10">
        <v>124</v>
      </c>
      <c r="G10">
        <v>124</v>
      </c>
      <c r="H10">
        <v>124</v>
      </c>
      <c r="I10">
        <v>124</v>
      </c>
    </row>
    <row r="11" spans="1:9" x14ac:dyDescent="0.3">
      <c r="A11" t="s">
        <v>9</v>
      </c>
      <c r="C11">
        <f>C9</f>
        <v>473</v>
      </c>
      <c r="D11">
        <f>D9</f>
        <v>701</v>
      </c>
      <c r="E11">
        <f>E9-E10</f>
        <v>927</v>
      </c>
      <c r="F11">
        <f>F9-F10</f>
        <v>1235</v>
      </c>
      <c r="G11">
        <f>F11+G6-G10</f>
        <v>1265</v>
      </c>
      <c r="H11">
        <f>G11+H6-H10</f>
        <v>1261</v>
      </c>
      <c r="I11">
        <f>H11+I6-I10</f>
        <v>1321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BFD8B-3F9D-4ABF-93A4-F904DAA11079}">
  <dimension ref="A1"/>
  <sheetViews>
    <sheetView tabSelected="1" workbookViewId="0">
      <selection activeCell="M13" sqref="M1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2018-11-27T01:13:42Z</dcterms:created>
  <dcterms:modified xsi:type="dcterms:W3CDTF">2018-11-29T19:10:45Z</dcterms:modified>
</cp:coreProperties>
</file>